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4\Муниципальные программы\"/>
    </mc:Choice>
  </mc:AlternateContent>
  <bookViews>
    <workbookView xWindow="0" yWindow="0" windowWidth="28800" windowHeight="11145"/>
  </bookViews>
  <sheets>
    <sheet name="Результат" sheetId="1" r:id="rId1"/>
  </sheets>
  <definedNames>
    <definedName name="_xlnm.Print_Area" localSheetId="0">Результат!$A$1:$I$28</definedName>
  </definedNames>
  <calcPr calcId="162913"/>
</workbook>
</file>

<file path=xl/calcChain.xml><?xml version="1.0" encoding="utf-8"?>
<calcChain xmlns="http://schemas.openxmlformats.org/spreadsheetml/2006/main">
  <c r="I17" i="1" l="1"/>
  <c r="I9" i="1"/>
  <c r="I8" i="1"/>
  <c r="I7" i="1"/>
  <c r="C27" i="1"/>
  <c r="E27" i="1" l="1"/>
  <c r="D27" i="1"/>
  <c r="I27" i="1" l="1"/>
  <c r="I20" i="1" l="1"/>
  <c r="I21" i="1"/>
  <c r="I22" i="1"/>
  <c r="I23" i="1"/>
  <c r="I19" i="1"/>
  <c r="I18" i="1"/>
  <c r="I10" i="1"/>
  <c r="I11" i="1"/>
  <c r="I12" i="1"/>
  <c r="I14" i="1"/>
  <c r="G22" i="1" l="1"/>
  <c r="G23" i="1"/>
  <c r="G24" i="1"/>
  <c r="F22" i="1"/>
  <c r="F23" i="1"/>
  <c r="F25" i="1"/>
  <c r="E26" i="1" l="1"/>
  <c r="G25" i="1"/>
  <c r="D26" i="1"/>
  <c r="C26" i="1"/>
  <c r="H26" i="1"/>
  <c r="I26" i="1" l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7" i="1"/>
  <c r="D28" i="1"/>
  <c r="F26" i="1" l="1"/>
  <c r="E28" i="1"/>
  <c r="F28" i="1" s="1"/>
  <c r="G26" i="1"/>
  <c r="I28" i="1" l="1"/>
  <c r="G28" i="1"/>
</calcChain>
</file>

<file path=xl/sharedStrings.xml><?xml version="1.0" encoding="utf-8"?>
<sst xmlns="http://schemas.openxmlformats.org/spreadsheetml/2006/main" count="55" uniqueCount="55">
  <si>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</si>
  <si>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</si>
  <si>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</si>
  <si>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</si>
  <si>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</si>
  <si>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</si>
  <si>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</si>
  <si>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</si>
  <si>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</si>
  <si>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</si>
  <si>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</si>
  <si>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</si>
  <si>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</si>
  <si>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</si>
  <si>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</si>
  <si>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</si>
  <si>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</si>
  <si>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</si>
  <si>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</si>
  <si>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</si>
  <si>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</si>
  <si>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</si>
  <si>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</si>
  <si>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</si>
  <si>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</si>
  <si>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</si>
  <si>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</si>
  <si>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</si>
  <si>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</si>
  <si>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</si>
  <si>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</si>
  <si>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</si>
  <si>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</si>
  <si>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</si>
  <si>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</si>
  <si>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</si>
  <si>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</si>
  <si>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</si>
  <si>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</si>
  <si>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</si>
  <si>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</si>
  <si>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Годовые бюджетные назначения в соответствии с отчетом об исполнении бюджета городского округа Лотошино на 2024 год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</si>
  <si>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</si>
  <si>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</si>
  <si>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</si>
  <si>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</si>
  <si>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% исполнения годовых бюджетных назначений в соответствии с отчетом об исполнении бюджета городского округа Лотошино на 2024 год</t>
  </si>
  <si>
    <t>Фактически исполнено по состоянию на 01.01.2025</t>
  </si>
  <si>
    <t>Фактически исполнено по состоянию на 01.01.2024</t>
  </si>
  <si>
    <t>Годовые бюджетные назначения в соответствии с Решением Совета депутатов от 23.12.2024 №45/6 на 2024 год</t>
  </si>
  <si>
    <t>% исполнения годовых бюджетных назначений  в соответствии с Решением Совета депутатов от 23.12.2024 №45/6 на 2024 год</t>
  </si>
  <si>
    <t>в 13 раз</t>
  </si>
  <si>
    <t>в 2,4 раза</t>
  </si>
  <si>
    <t>в 4,5 раза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</si>
  <si>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01.01.2025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</si>
</sst>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166" fontId="0" fillId="2" borderId="0" xfId="0" applyNumberFormat="1" applyFill="1"/>
    <xf numFmtId="164" fontId="8" fillId="2" borderId="1" xfId="0" applyNumberFormat="1" applyFont="1" applyFill="1" applyBorder="1" applyAlignment="1">
      <alignment horizontal="right" vertical="center"/>
    </xf>
    <xf numFmtId="167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topLeftCell="A16" zoomScaleNormal="100" zoomScaleSheetLayoutView="100" workbookViewId="0">
      <selection activeCell="E26" sqref="E26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8.85546875" style="1" customWidth="1"/>
    <col min="5" max="5" width="18.140625" style="1" customWidth="1"/>
    <col min="6" max="6" width="15.140625" style="1" customWidth="1"/>
    <col min="7" max="7" width="15.85546875" style="16" customWidth="1"/>
    <col min="8" max="8" width="18.140625" style="1" customWidth="1"/>
    <col min="9" max="9" width="14.42578125" style="1" customWidth="1"/>
    <col min="10" max="16384" width="9.140625" style="1"/>
  </cols>
  <sheetData>
    <row r="1" spans="1:10" ht="68.25" customHeight="1" x14ac:dyDescent="0.25">
      <c r="A1" s="25" t="s">
        <v>54</v>
      </c>
      <c r="B1" s="25"/>
      <c r="C1" s="25"/>
      <c r="D1" s="25"/>
      <c r="E1" s="25"/>
      <c r="F1" s="25"/>
      <c r="G1" s="25"/>
      <c r="H1" s="25"/>
      <c r="I1" s="25"/>
    </row>
    <row r="2" spans="1:10" ht="15" customHeight="1" x14ac:dyDescent="0.25">
      <c r="B2" s="3"/>
      <c r="C2" s="3"/>
      <c r="D2" s="4"/>
      <c r="E2" s="4"/>
      <c r="F2" s="4"/>
      <c r="G2" s="5"/>
    </row>
    <row r="3" spans="1:10" ht="15" customHeight="1" x14ac:dyDescent="0.25">
      <c r="D3" s="6"/>
      <c r="E3" s="6"/>
      <c r="F3" s="6"/>
      <c r="G3" s="7"/>
      <c r="I3" s="8" t="s">
        <v>1</v>
      </c>
    </row>
    <row r="4" spans="1:10" ht="108" customHeight="1" x14ac:dyDescent="0.25">
      <c r="A4" s="24" t="s">
        <v>3</v>
      </c>
      <c r="B4" s="24" t="s">
        <v>0</v>
      </c>
      <c r="C4" s="27" t="s">
        <v>49</v>
      </c>
      <c r="D4" s="27" t="s">
        <v>41</v>
      </c>
      <c r="E4" s="27" t="s">
        <v>47</v>
      </c>
      <c r="F4" s="27" t="s">
        <v>50</v>
      </c>
      <c r="G4" s="26" t="s">
        <v>46</v>
      </c>
      <c r="H4" s="24" t="s">
        <v>48</v>
      </c>
      <c r="I4" s="26" t="s">
        <v>2</v>
      </c>
      <c r="J4" s="9"/>
    </row>
    <row r="5" spans="1:10" ht="15" customHeight="1" x14ac:dyDescent="0.25">
      <c r="A5" s="24"/>
      <c r="B5" s="24"/>
      <c r="C5" s="28"/>
      <c r="D5" s="28"/>
      <c r="E5" s="28"/>
      <c r="F5" s="28"/>
      <c r="G5" s="26"/>
      <c r="H5" s="24"/>
      <c r="I5" s="26"/>
    </row>
    <row r="6" spans="1:10" ht="13.5" customHeight="1" x14ac:dyDescent="0.25">
      <c r="A6" s="24"/>
      <c r="B6" s="24"/>
      <c r="C6" s="29"/>
      <c r="D6" s="29"/>
      <c r="E6" s="29"/>
      <c r="F6" s="29"/>
      <c r="G6" s="26"/>
      <c r="H6" s="24"/>
      <c r="I6" s="26"/>
    </row>
    <row r="7" spans="1:10" ht="30" customHeight="1" x14ac:dyDescent="0.25">
      <c r="A7" s="10" t="s">
        <v>35</v>
      </c>
      <c r="B7" s="2" t="s">
        <v>20</v>
      </c>
      <c r="C7" s="17">
        <v>700000</v>
      </c>
      <c r="D7" s="17">
        <v>700000</v>
      </c>
      <c r="E7" s="17">
        <v>700000</v>
      </c>
      <c r="F7" s="18">
        <f>E7/C7*100</f>
        <v>100</v>
      </c>
      <c r="G7" s="19">
        <f>E7/D7*100</f>
        <v>100</v>
      </c>
      <c r="H7" s="17">
        <v>448000</v>
      </c>
      <c r="I7" s="19">
        <f>E7/H7*100</f>
        <v>156.25</v>
      </c>
    </row>
    <row r="8" spans="1:10" ht="30" customHeight="1" x14ac:dyDescent="0.25">
      <c r="A8" s="10" t="s">
        <v>4</v>
      </c>
      <c r="B8" s="2" t="s">
        <v>36</v>
      </c>
      <c r="C8" s="17">
        <v>157091137.56999999</v>
      </c>
      <c r="D8" s="17">
        <v>157091137.56999999</v>
      </c>
      <c r="E8" s="17">
        <v>156899536.03999999</v>
      </c>
      <c r="F8" s="18">
        <f t="shared" ref="F8:F28" si="0">E8/C8*100</f>
        <v>99.878031610844602</v>
      </c>
      <c r="G8" s="19">
        <f t="shared" ref="G8:G28" si="1">E8/D8*100</f>
        <v>99.878031610844602</v>
      </c>
      <c r="H8" s="17">
        <v>142207688.88</v>
      </c>
      <c r="I8" s="19">
        <f>E8/H8*100</f>
        <v>110.33126076072971</v>
      </c>
    </row>
    <row r="9" spans="1:10" ht="30" customHeight="1" x14ac:dyDescent="0.25">
      <c r="A9" s="10" t="s">
        <v>5</v>
      </c>
      <c r="B9" s="2" t="s">
        <v>21</v>
      </c>
      <c r="C9" s="17">
        <v>513887103.38999999</v>
      </c>
      <c r="D9" s="17">
        <v>513887103.38999999</v>
      </c>
      <c r="E9" s="17">
        <v>497464600.27999997</v>
      </c>
      <c r="F9" s="18">
        <f t="shared" si="0"/>
        <v>96.804258561527547</v>
      </c>
      <c r="G9" s="19">
        <f t="shared" si="1"/>
        <v>96.804258561527547</v>
      </c>
      <c r="H9" s="17">
        <v>776293246.02999997</v>
      </c>
      <c r="I9" s="19">
        <f>E9/H9*100</f>
        <v>64.082046678115162</v>
      </c>
    </row>
    <row r="10" spans="1:10" ht="39.75" customHeight="1" x14ac:dyDescent="0.25">
      <c r="A10" s="10" t="s">
        <v>6</v>
      </c>
      <c r="B10" s="2" t="s">
        <v>22</v>
      </c>
      <c r="C10" s="17">
        <v>10521453</v>
      </c>
      <c r="D10" s="17">
        <v>10521453</v>
      </c>
      <c r="E10" s="17">
        <v>10491146.369999999</v>
      </c>
      <c r="F10" s="18">
        <f t="shared" si="0"/>
        <v>99.711953947805483</v>
      </c>
      <c r="G10" s="19">
        <f t="shared" si="1"/>
        <v>99.711953947805483</v>
      </c>
      <c r="H10" s="17">
        <v>9627321.7100000009</v>
      </c>
      <c r="I10" s="19">
        <f t="shared" ref="I10:I27" si="2">E10/H10*100</f>
        <v>108.97263731306219</v>
      </c>
    </row>
    <row r="11" spans="1:10" ht="30" customHeight="1" x14ac:dyDescent="0.25">
      <c r="A11" s="10" t="s">
        <v>7</v>
      </c>
      <c r="B11" s="2" t="s">
        <v>23</v>
      </c>
      <c r="C11" s="17">
        <v>81533018.920000002</v>
      </c>
      <c r="D11" s="17">
        <v>81533018.920000002</v>
      </c>
      <c r="E11" s="17">
        <v>80381707.780000001</v>
      </c>
      <c r="F11" s="18">
        <f t="shared" si="0"/>
        <v>98.587920384587179</v>
      </c>
      <c r="G11" s="19">
        <f t="shared" si="1"/>
        <v>98.587920384587179</v>
      </c>
      <c r="H11" s="17">
        <v>73903266.900000006</v>
      </c>
      <c r="I11" s="19">
        <f t="shared" si="2"/>
        <v>108.76610893097067</v>
      </c>
    </row>
    <row r="12" spans="1:10" ht="30" customHeight="1" x14ac:dyDescent="0.25">
      <c r="A12" s="10" t="s">
        <v>8</v>
      </c>
      <c r="B12" s="2" t="s">
        <v>24</v>
      </c>
      <c r="C12" s="17">
        <v>8742390</v>
      </c>
      <c r="D12" s="17">
        <v>8742390</v>
      </c>
      <c r="E12" s="17">
        <v>8442037.25</v>
      </c>
      <c r="F12" s="18">
        <f t="shared" si="0"/>
        <v>96.564409160424091</v>
      </c>
      <c r="G12" s="19">
        <f t="shared" si="1"/>
        <v>96.564409160424091</v>
      </c>
      <c r="H12" s="17">
        <v>11368144.869999999</v>
      </c>
      <c r="I12" s="19">
        <f t="shared" si="2"/>
        <v>74.260465067419574</v>
      </c>
    </row>
    <row r="13" spans="1:10" ht="37.5" customHeight="1" x14ac:dyDescent="0.25">
      <c r="A13" s="10" t="s">
        <v>9</v>
      </c>
      <c r="B13" s="2" t="s">
        <v>25</v>
      </c>
      <c r="C13" s="17">
        <v>13781022.32</v>
      </c>
      <c r="D13" s="17">
        <v>13781022.32</v>
      </c>
      <c r="E13" s="17">
        <v>13781022.32</v>
      </c>
      <c r="F13" s="18">
        <f t="shared" si="0"/>
        <v>100</v>
      </c>
      <c r="G13" s="19">
        <f t="shared" si="1"/>
        <v>100</v>
      </c>
      <c r="H13" s="17">
        <v>1053288.75</v>
      </c>
      <c r="I13" s="19" t="s">
        <v>51</v>
      </c>
    </row>
    <row r="14" spans="1:10" ht="45.75" customHeight="1" x14ac:dyDescent="0.25">
      <c r="A14" s="10" t="s">
        <v>10</v>
      </c>
      <c r="B14" s="2" t="s">
        <v>26</v>
      </c>
      <c r="C14" s="17">
        <v>24458290.93</v>
      </c>
      <c r="D14" s="17">
        <v>24458290.93</v>
      </c>
      <c r="E14" s="17">
        <v>22647327.5</v>
      </c>
      <c r="F14" s="18">
        <f t="shared" si="0"/>
        <v>92.595707381259771</v>
      </c>
      <c r="G14" s="19">
        <f t="shared" si="1"/>
        <v>92.595707381259771</v>
      </c>
      <c r="H14" s="17">
        <v>14937860.4</v>
      </c>
      <c r="I14" s="19">
        <f t="shared" si="2"/>
        <v>151.61025001947402</v>
      </c>
    </row>
    <row r="15" spans="1:10" ht="30.75" customHeight="1" x14ac:dyDescent="0.25">
      <c r="A15" s="10" t="s">
        <v>11</v>
      </c>
      <c r="B15" s="2" t="s">
        <v>27</v>
      </c>
      <c r="C15" s="17">
        <v>37624807.600000001</v>
      </c>
      <c r="D15" s="17">
        <v>37624807.600000001</v>
      </c>
      <c r="E15" s="17">
        <v>37624521.600000001</v>
      </c>
      <c r="F15" s="18">
        <f t="shared" si="0"/>
        <v>99.999239863222584</v>
      </c>
      <c r="G15" s="19">
        <f t="shared" si="1"/>
        <v>99.999239863222584</v>
      </c>
      <c r="H15" s="17">
        <v>15593457.380000001</v>
      </c>
      <c r="I15" s="19" t="s">
        <v>52</v>
      </c>
    </row>
    <row r="16" spans="1:10" ht="55.5" customHeight="1" x14ac:dyDescent="0.25">
      <c r="A16" s="10" t="s">
        <v>12</v>
      </c>
      <c r="B16" s="2" t="s">
        <v>37</v>
      </c>
      <c r="C16" s="17">
        <v>332059453</v>
      </c>
      <c r="D16" s="17">
        <v>236621453</v>
      </c>
      <c r="E16" s="17">
        <v>204045353.90000001</v>
      </c>
      <c r="F16" s="18">
        <f t="shared" si="0"/>
        <v>61.448440047873</v>
      </c>
      <c r="G16" s="19">
        <f t="shared" si="1"/>
        <v>86.232820952206737</v>
      </c>
      <c r="H16" s="17">
        <v>44889494.829999998</v>
      </c>
      <c r="I16" s="19" t="s">
        <v>53</v>
      </c>
    </row>
    <row r="17" spans="1:9" ht="30" customHeight="1" x14ac:dyDescent="0.25">
      <c r="A17" s="10" t="s">
        <v>13</v>
      </c>
      <c r="B17" s="2" t="s">
        <v>28</v>
      </c>
      <c r="C17" s="17">
        <v>0</v>
      </c>
      <c r="D17" s="17"/>
      <c r="E17" s="17">
        <v>0</v>
      </c>
      <c r="F17" s="18">
        <v>0</v>
      </c>
      <c r="G17" s="19">
        <v>0</v>
      </c>
      <c r="H17" s="17">
        <v>300000</v>
      </c>
      <c r="I17" s="19">
        <f>E17/H17*100</f>
        <v>0</v>
      </c>
    </row>
    <row r="18" spans="1:9" ht="30" customHeight="1" x14ac:dyDescent="0.25">
      <c r="A18" s="10" t="s">
        <v>14</v>
      </c>
      <c r="B18" s="2" t="s">
        <v>29</v>
      </c>
      <c r="C18" s="17">
        <v>180224799.97999999</v>
      </c>
      <c r="D18" s="17">
        <v>180224799.97999999</v>
      </c>
      <c r="E18" s="17">
        <v>177246872.91999999</v>
      </c>
      <c r="F18" s="18">
        <f t="shared" si="0"/>
        <v>98.347659667076641</v>
      </c>
      <c r="G18" s="19">
        <f t="shared" si="1"/>
        <v>98.347659667076641</v>
      </c>
      <c r="H18" s="17">
        <v>145557872.49000001</v>
      </c>
      <c r="I18" s="19">
        <f t="shared" si="2"/>
        <v>121.77072245417509</v>
      </c>
    </row>
    <row r="19" spans="1:9" ht="69" customHeight="1" x14ac:dyDescent="0.25">
      <c r="A19" s="10" t="s">
        <v>15</v>
      </c>
      <c r="B19" s="2" t="s">
        <v>30</v>
      </c>
      <c r="C19" s="17">
        <v>25342233</v>
      </c>
      <c r="D19" s="17">
        <v>25342233</v>
      </c>
      <c r="E19" s="17">
        <v>23148039.010000002</v>
      </c>
      <c r="F19" s="18">
        <f t="shared" si="0"/>
        <v>91.341749600360799</v>
      </c>
      <c r="G19" s="19">
        <f t="shared" si="1"/>
        <v>91.341749600360799</v>
      </c>
      <c r="H19" s="17">
        <v>25526933.920000002</v>
      </c>
      <c r="I19" s="19">
        <f t="shared" si="2"/>
        <v>90.68084354566308</v>
      </c>
    </row>
    <row r="20" spans="1:9" ht="42.75" customHeight="1" x14ac:dyDescent="0.25">
      <c r="A20" s="10" t="s">
        <v>16</v>
      </c>
      <c r="B20" s="2" t="s">
        <v>31</v>
      </c>
      <c r="C20" s="17">
        <v>157504958</v>
      </c>
      <c r="D20" s="17">
        <v>157504958</v>
      </c>
      <c r="E20" s="17">
        <v>140156062.94999999</v>
      </c>
      <c r="F20" s="18">
        <f t="shared" si="0"/>
        <v>88.985175279371191</v>
      </c>
      <c r="G20" s="19">
        <f t="shared" si="1"/>
        <v>88.985175279371191</v>
      </c>
      <c r="H20" s="17">
        <v>111606584.43000001</v>
      </c>
      <c r="I20" s="19">
        <f t="shared" si="2"/>
        <v>125.58046074593949</v>
      </c>
    </row>
    <row r="21" spans="1:9" ht="30" customHeight="1" x14ac:dyDescent="0.25">
      <c r="A21" s="10" t="s">
        <v>17</v>
      </c>
      <c r="B21" s="2" t="s">
        <v>32</v>
      </c>
      <c r="C21" s="17">
        <v>24068650.809999999</v>
      </c>
      <c r="D21" s="17">
        <v>24068650.809999999</v>
      </c>
      <c r="E21" s="17">
        <v>23831354.440000001</v>
      </c>
      <c r="F21" s="18">
        <f t="shared" si="0"/>
        <v>99.014085285156881</v>
      </c>
      <c r="G21" s="19">
        <f t="shared" si="1"/>
        <v>99.014085285156881</v>
      </c>
      <c r="H21" s="17">
        <v>28676390.420000002</v>
      </c>
      <c r="I21" s="19">
        <f t="shared" si="2"/>
        <v>83.104442682504114</v>
      </c>
    </row>
    <row r="22" spans="1:9" ht="30" customHeight="1" x14ac:dyDescent="0.25">
      <c r="A22" s="10" t="s">
        <v>18</v>
      </c>
      <c r="B22" s="2" t="s">
        <v>33</v>
      </c>
      <c r="C22" s="17">
        <v>695200</v>
      </c>
      <c r="D22" s="17">
        <v>695200</v>
      </c>
      <c r="E22" s="17">
        <v>695157.85</v>
      </c>
      <c r="F22" s="18">
        <f t="shared" si="0"/>
        <v>99.993936996547745</v>
      </c>
      <c r="G22" s="19">
        <f t="shared" si="1"/>
        <v>99.993936996547745</v>
      </c>
      <c r="H22" s="17">
        <v>810644.21</v>
      </c>
      <c r="I22" s="19">
        <f t="shared" si="2"/>
        <v>85.753755028978745</v>
      </c>
    </row>
    <row r="23" spans="1:9" ht="30" customHeight="1" x14ac:dyDescent="0.25">
      <c r="A23" s="10" t="s">
        <v>19</v>
      </c>
      <c r="B23" s="2" t="s">
        <v>34</v>
      </c>
      <c r="C23" s="17">
        <v>385225216.88</v>
      </c>
      <c r="D23" s="17">
        <v>385225216.88</v>
      </c>
      <c r="E23" s="17">
        <v>334039523.69</v>
      </c>
      <c r="F23" s="18">
        <f t="shared" si="0"/>
        <v>86.712787494920235</v>
      </c>
      <c r="G23" s="19">
        <f t="shared" si="1"/>
        <v>86.712787494920235</v>
      </c>
      <c r="H23" s="17">
        <v>271524728.39999998</v>
      </c>
      <c r="I23" s="19">
        <f t="shared" si="2"/>
        <v>123.02361028344555</v>
      </c>
    </row>
    <row r="24" spans="1:9" ht="42" customHeight="1" x14ac:dyDescent="0.25">
      <c r="A24" s="10" t="s">
        <v>42</v>
      </c>
      <c r="B24" s="2" t="s">
        <v>43</v>
      </c>
      <c r="C24" s="17">
        <v>179106648.40000001</v>
      </c>
      <c r="D24" s="17">
        <v>179106648.40000001</v>
      </c>
      <c r="E24" s="17">
        <v>179106648.40000001</v>
      </c>
      <c r="F24" s="18">
        <v>0</v>
      </c>
      <c r="G24" s="19">
        <f t="shared" si="1"/>
        <v>100</v>
      </c>
      <c r="H24" s="17">
        <v>0</v>
      </c>
      <c r="I24" s="19">
        <v>0</v>
      </c>
    </row>
    <row r="25" spans="1:9" ht="36.75" customHeight="1" x14ac:dyDescent="0.25">
      <c r="A25" s="10" t="s">
        <v>44</v>
      </c>
      <c r="B25" s="2" t="s">
        <v>45</v>
      </c>
      <c r="C25" s="17">
        <v>7208131</v>
      </c>
      <c r="D25" s="17">
        <v>7208131</v>
      </c>
      <c r="E25" s="17">
        <v>7208131</v>
      </c>
      <c r="F25" s="18">
        <f t="shared" si="0"/>
        <v>100</v>
      </c>
      <c r="G25" s="19">
        <f t="shared" si="1"/>
        <v>100</v>
      </c>
      <c r="H25" s="17">
        <v>0</v>
      </c>
      <c r="I25" s="19">
        <v>0</v>
      </c>
    </row>
    <row r="26" spans="1:9" ht="21.75" customHeight="1" x14ac:dyDescent="0.25">
      <c r="A26" s="11"/>
      <c r="B26" s="12" t="s">
        <v>39</v>
      </c>
      <c r="C26" s="20">
        <f>SUM(C7:C25)</f>
        <v>2139774514.8000002</v>
      </c>
      <c r="D26" s="20">
        <f>SUM(D7:D25)</f>
        <v>2044336514.8000002</v>
      </c>
      <c r="E26" s="20">
        <f>SUM(E7:E25)</f>
        <v>1917909043.3000002</v>
      </c>
      <c r="F26" s="21">
        <f t="shared" si="0"/>
        <v>89.63136209140535</v>
      </c>
      <c r="G26" s="22">
        <f t="shared" si="1"/>
        <v>93.815721111239441</v>
      </c>
      <c r="H26" s="20">
        <f>SUM(H7:H25)</f>
        <v>1674324923.6200004</v>
      </c>
      <c r="I26" s="22">
        <f t="shared" si="2"/>
        <v>114.54819887369024</v>
      </c>
    </row>
    <row r="27" spans="1:9" ht="20.25" customHeight="1" x14ac:dyDescent="0.25">
      <c r="A27" s="11"/>
      <c r="B27" s="12" t="s">
        <v>38</v>
      </c>
      <c r="C27" s="20">
        <f>3923000+23458295.2</f>
        <v>27381295.199999999</v>
      </c>
      <c r="D27" s="20">
        <f>3923000+23458295.2</f>
        <v>27381295.199999999</v>
      </c>
      <c r="E27" s="20">
        <f>3735805.25+23447563.5</f>
        <v>27183368.75</v>
      </c>
      <c r="F27" s="21">
        <f t="shared" si="0"/>
        <v>99.277147232976773</v>
      </c>
      <c r="G27" s="22">
        <f t="shared" si="1"/>
        <v>99.277147232976773</v>
      </c>
      <c r="H27" s="20">
        <v>16184548.92</v>
      </c>
      <c r="I27" s="22">
        <f t="shared" si="2"/>
        <v>167.95876662591596</v>
      </c>
    </row>
    <row r="28" spans="1:9" ht="20.25" customHeight="1" x14ac:dyDescent="0.25">
      <c r="A28" s="11"/>
      <c r="B28" s="12" t="s">
        <v>40</v>
      </c>
      <c r="C28" s="20">
        <f>C26+C27</f>
        <v>2167155810</v>
      </c>
      <c r="D28" s="20">
        <f>D26+D27</f>
        <v>2071717810.0000002</v>
      </c>
      <c r="E28" s="20">
        <f>E26+E27</f>
        <v>1945092412.0500002</v>
      </c>
      <c r="F28" s="21">
        <f t="shared" si="0"/>
        <v>89.753233388881256</v>
      </c>
      <c r="G28" s="22">
        <f t="shared" si="1"/>
        <v>93.887903200967315</v>
      </c>
      <c r="H28" s="20">
        <f t="shared" ref="H28" si="3">H26+H27</f>
        <v>1690509472.5400004</v>
      </c>
      <c r="I28" s="22">
        <f t="shared" ref="I28" si="4">E28/H28*100</f>
        <v>115.05953936640694</v>
      </c>
    </row>
    <row r="29" spans="1:9" x14ac:dyDescent="0.25">
      <c r="B29" s="3"/>
      <c r="C29" s="3"/>
      <c r="D29" s="13"/>
      <c r="E29" s="13"/>
      <c r="F29" s="13"/>
      <c r="G29" s="14"/>
    </row>
    <row r="30" spans="1:9" ht="22.5" customHeight="1" x14ac:dyDescent="0.25">
      <c r="B30" s="23"/>
      <c r="C30" s="23"/>
      <c r="D30" s="23"/>
      <c r="E30" s="15"/>
      <c r="F30" s="15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2024-10-08T06:04:54Z</cp:lastPrinted>
  <dcterms:created xsi:type="dcterms:W3CDTF">2021-04-12T14:52:46Z</dcterms:created>
  <dcterms:modified xsi:type="dcterms:W3CDTF">2025-01-24T12:26:52Z</dcterms:modified>
</cp:coreProperties>
</file>